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Meras\Desktop\"/>
    </mc:Choice>
  </mc:AlternateContent>
  <xr:revisionPtr revIDLastSave="0" documentId="8_{FC692286-BEE1-4F6E-B2E3-D05C242D299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6 cm asfaltas" sheetId="1" r:id="rId1"/>
    <sheet name="8 cm asfaltas" sheetId="2" r:id="rId2"/>
    <sheet name="Balu skaiciuokle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2" l="1"/>
  <c r="H17" i="2" s="1"/>
  <c r="F17" i="1"/>
  <c r="H17" i="1" s="1"/>
  <c r="F9" i="1"/>
  <c r="H9" i="1" s="1"/>
  <c r="F10" i="1"/>
  <c r="H10" i="1" s="1"/>
  <c r="F11" i="1"/>
  <c r="H11" i="1"/>
  <c r="L11" i="1" s="1"/>
  <c r="I11" i="1"/>
  <c r="J11" i="1"/>
  <c r="K11" i="1"/>
  <c r="F12" i="1"/>
  <c r="H12" i="1"/>
  <c r="M12" i="1" s="1"/>
  <c r="F13" i="1"/>
  <c r="H13" i="1" s="1"/>
  <c r="F14" i="1"/>
  <c r="H14" i="1"/>
  <c r="I14" i="1" s="1"/>
  <c r="K14" i="1"/>
  <c r="F15" i="1"/>
  <c r="H15" i="1" s="1"/>
  <c r="F16" i="1"/>
  <c r="H16" i="1"/>
  <c r="I16" i="1" s="1"/>
  <c r="F8" i="2"/>
  <c r="H8" i="2" s="1"/>
  <c r="F7" i="2"/>
  <c r="H7" i="2" s="1"/>
  <c r="B22" i="3"/>
  <c r="F16" i="2"/>
  <c r="H16" i="2" s="1"/>
  <c r="F15" i="2"/>
  <c r="H15" i="2" s="1"/>
  <c r="F14" i="2"/>
  <c r="H14" i="2" s="1"/>
  <c r="F13" i="2"/>
  <c r="H13" i="2" s="1"/>
  <c r="F12" i="2"/>
  <c r="H12" i="2" s="1"/>
  <c r="F11" i="2"/>
  <c r="H11" i="2" s="1"/>
  <c r="F10" i="2"/>
  <c r="H10" i="2" s="1"/>
  <c r="F9" i="2"/>
  <c r="H9" i="2" s="1"/>
  <c r="M9" i="2" s="1"/>
  <c r="F6" i="2"/>
  <c r="H6" i="2" s="1"/>
  <c r="F5" i="2"/>
  <c r="H5" i="2" s="1"/>
  <c r="L5" i="2" s="1"/>
  <c r="F4" i="2"/>
  <c r="H4" i="2" s="1"/>
  <c r="F3" i="2"/>
  <c r="H3" i="2" s="1"/>
  <c r="F4" i="1"/>
  <c r="H4" i="1" s="1"/>
  <c r="L4" i="1" s="1"/>
  <c r="F5" i="1"/>
  <c r="H5" i="1" s="1"/>
  <c r="F6" i="1"/>
  <c r="H6" i="1" s="1"/>
  <c r="M6" i="1" s="1"/>
  <c r="F7" i="1"/>
  <c r="H7" i="1" s="1"/>
  <c r="F8" i="1"/>
  <c r="H8" i="1" s="1"/>
  <c r="F3" i="1"/>
  <c r="H3" i="1" s="1"/>
  <c r="J7" i="2" l="1"/>
  <c r="K7" i="2"/>
  <c r="L7" i="2"/>
  <c r="M7" i="2"/>
  <c r="I7" i="2"/>
  <c r="K8" i="2"/>
  <c r="M8" i="2"/>
  <c r="I8" i="2"/>
  <c r="J8" i="2"/>
  <c r="K17" i="2"/>
  <c r="J17" i="2"/>
  <c r="I17" i="2"/>
  <c r="L12" i="1"/>
  <c r="K12" i="1"/>
  <c r="M14" i="1"/>
  <c r="J12" i="1"/>
  <c r="L14" i="1"/>
  <c r="I12" i="1"/>
  <c r="L17" i="2"/>
  <c r="M17" i="2"/>
  <c r="K17" i="1"/>
  <c r="I17" i="1"/>
  <c r="J17" i="1"/>
  <c r="L17" i="1"/>
  <c r="M17" i="1"/>
  <c r="J13" i="1"/>
  <c r="M13" i="1"/>
  <c r="I13" i="1"/>
  <c r="K13" i="1"/>
  <c r="L13" i="1"/>
  <c r="I15" i="1"/>
  <c r="L15" i="1"/>
  <c r="J15" i="1"/>
  <c r="K15" i="1"/>
  <c r="M15" i="1"/>
  <c r="K10" i="1"/>
  <c r="L10" i="1"/>
  <c r="I10" i="1"/>
  <c r="J10" i="1"/>
  <c r="M10" i="1"/>
  <c r="I9" i="1"/>
  <c r="J9" i="1"/>
  <c r="K9" i="1"/>
  <c r="L9" i="1"/>
  <c r="M9" i="1"/>
  <c r="M16" i="1"/>
  <c r="L16" i="1"/>
  <c r="J14" i="1"/>
  <c r="K16" i="1"/>
  <c r="J16" i="1"/>
  <c r="M11" i="1"/>
  <c r="L8" i="2"/>
  <c r="K14" i="2"/>
  <c r="J14" i="2"/>
  <c r="I14" i="2"/>
  <c r="M14" i="2"/>
  <c r="L14" i="2"/>
  <c r="M6" i="2"/>
  <c r="L6" i="2"/>
  <c r="K6" i="2"/>
  <c r="J6" i="2"/>
  <c r="I6" i="2"/>
  <c r="L15" i="2"/>
  <c r="K15" i="2"/>
  <c r="J15" i="2"/>
  <c r="I15" i="2"/>
  <c r="M15" i="2"/>
  <c r="M16" i="2"/>
  <c r="L16" i="2"/>
  <c r="K16" i="2"/>
  <c r="J16" i="2"/>
  <c r="I16" i="2"/>
  <c r="M10" i="2"/>
  <c r="L10" i="2"/>
  <c r="K10" i="2"/>
  <c r="J10" i="2"/>
  <c r="I10" i="2"/>
  <c r="J3" i="2"/>
  <c r="I3" i="2"/>
  <c r="L3" i="2"/>
  <c r="M3" i="2"/>
  <c r="K3" i="2"/>
  <c r="J11" i="2"/>
  <c r="M11" i="2"/>
  <c r="L11" i="2"/>
  <c r="K11" i="2"/>
  <c r="I11" i="2"/>
  <c r="K4" i="2"/>
  <c r="J4" i="2"/>
  <c r="I4" i="2"/>
  <c r="L4" i="2"/>
  <c r="M4" i="2"/>
  <c r="I12" i="2"/>
  <c r="M12" i="2"/>
  <c r="K12" i="2"/>
  <c r="L12" i="2"/>
  <c r="J12" i="2"/>
  <c r="J13" i="2"/>
  <c r="I13" i="2"/>
  <c r="L13" i="2"/>
  <c r="M13" i="2"/>
  <c r="K13" i="2"/>
  <c r="M5" i="2"/>
  <c r="I9" i="2"/>
  <c r="J9" i="2"/>
  <c r="I5" i="2"/>
  <c r="K9" i="2"/>
  <c r="J5" i="2"/>
  <c r="L9" i="2"/>
  <c r="K5" i="2"/>
  <c r="J5" i="1"/>
  <c r="M5" i="1"/>
  <c r="J4" i="1"/>
  <c r="M4" i="1"/>
  <c r="M7" i="1"/>
  <c r="J7" i="1"/>
  <c r="L7" i="1"/>
  <c r="I7" i="1"/>
  <c r="K7" i="1"/>
  <c r="K8" i="1"/>
  <c r="M8" i="1"/>
  <c r="J8" i="1"/>
  <c r="L8" i="1"/>
  <c r="I8" i="1"/>
  <c r="K3" i="1"/>
  <c r="M3" i="1"/>
  <c r="L3" i="1"/>
  <c r="J3" i="1"/>
  <c r="K6" i="1"/>
  <c r="K5" i="1"/>
  <c r="I6" i="1"/>
  <c r="K4" i="1"/>
  <c r="I5" i="1"/>
  <c r="L6" i="1"/>
  <c r="I4" i="1"/>
  <c r="L5" i="1"/>
  <c r="J6" i="1"/>
  <c r="I3" i="1"/>
</calcChain>
</file>

<file path=xl/sharedStrings.xml><?xml version="1.0" encoding="utf-8"?>
<sst xmlns="http://schemas.openxmlformats.org/spreadsheetml/2006/main" count="110" uniqueCount="60">
  <si>
    <t>Eil. Nr.</t>
  </si>
  <si>
    <t>Plotis metrais</t>
  </si>
  <si>
    <t>Gatvės ilgis m'</t>
  </si>
  <si>
    <t>1.</t>
  </si>
  <si>
    <t>Asfaltas, 2 šaligatviai, nuotekos</t>
  </si>
  <si>
    <t>2.</t>
  </si>
  <si>
    <t>3.</t>
  </si>
  <si>
    <t>4.</t>
  </si>
  <si>
    <t>Asfaltas, 1 šaligatvis, nuotekos</t>
  </si>
  <si>
    <t>5.</t>
  </si>
  <si>
    <t>6.</t>
  </si>
  <si>
    <t>Asfaltas, nuotekos</t>
  </si>
  <si>
    <t>7.</t>
  </si>
  <si>
    <t>8.</t>
  </si>
  <si>
    <t>9.</t>
  </si>
  <si>
    <t>10.</t>
  </si>
  <si>
    <t>Asfaltas be pagrindų su skaldavimu</t>
  </si>
  <si>
    <t>11.</t>
  </si>
  <si>
    <t>12.</t>
  </si>
  <si>
    <t>1 m' kaina be PVM</t>
  </si>
  <si>
    <t>8 cm asfaltas</t>
  </si>
  <si>
    <t>6 cm asfaltas</t>
  </si>
  <si>
    <t>1 m' kaina su PVM</t>
  </si>
  <si>
    <t>Privati dalis 50%</t>
  </si>
  <si>
    <t>Privati dalis 40%</t>
  </si>
  <si>
    <t>Privati dalis 30%</t>
  </si>
  <si>
    <t>Privati dalis 20%</t>
  </si>
  <si>
    <t>Privati dalis 10%</t>
  </si>
  <si>
    <t>Balų skaičiuoklė</t>
  </si>
  <si>
    <t>Adresų skaičius</t>
  </si>
  <si>
    <t>&gt;100</t>
  </si>
  <si>
    <t>50-100</t>
  </si>
  <si>
    <t>&gt;50</t>
  </si>
  <si>
    <t>Maršrutinis transportas</t>
  </si>
  <si>
    <t>Moksleivių transportas</t>
  </si>
  <si>
    <t>Tranzitas į kitas gyvenvietes</t>
  </si>
  <si>
    <t>Tranzitas į kitas gatves</t>
  </si>
  <si>
    <t>Objektas jau dalinai asfaltuotas</t>
  </si>
  <si>
    <t>Objektas turi kitus inž.tinklus</t>
  </si>
  <si>
    <t>Objektas būna nepravažiuojamas</t>
  </si>
  <si>
    <t>Objektas didelio avaringumo</t>
  </si>
  <si>
    <t>iki 300 Eu</t>
  </si>
  <si>
    <t>Iki 500 Eu</t>
  </si>
  <si>
    <t>Objekto tiesinio metro $ su PVM</t>
  </si>
  <si>
    <t>Privati investicija į objektą %</t>
  </si>
  <si>
    <t>Invest50%</t>
  </si>
  <si>
    <t>Invest40%</t>
  </si>
  <si>
    <t>Invest30%</t>
  </si>
  <si>
    <t>Invest20%</t>
  </si>
  <si>
    <t>Invest10%</t>
  </si>
  <si>
    <t>Balai</t>
  </si>
  <si>
    <t xml:space="preserve">Viso balų: </t>
  </si>
  <si>
    <t>Asfaltas + pagrindai</t>
  </si>
  <si>
    <t>13.</t>
  </si>
  <si>
    <t>Asfaltas, 1 šaligatvis</t>
  </si>
  <si>
    <t>15.</t>
  </si>
  <si>
    <t>14.</t>
  </si>
  <si>
    <t>Apšvietimas LED</t>
  </si>
  <si>
    <t>Gatvės tvarkymo kaina Eur</t>
  </si>
  <si>
    <t>Gatvės/kelio dangos tipas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</si>
</sst>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0" fillId="3" borderId="1" xfId="0" applyFill="1" applyBorder="1"/>
    <xf numFmtId="0" fontId="1" fillId="4" borderId="1" xfId="0" applyFont="1" applyFill="1" applyBorder="1" applyAlignment="1">
      <alignment horizontal="center" vertical="top" wrapText="1"/>
    </xf>
    <xf numFmtId="0" fontId="0" fillId="4" borderId="1" xfId="0" applyFill="1" applyBorder="1"/>
    <xf numFmtId="0" fontId="1" fillId="5" borderId="1" xfId="0" applyFont="1" applyFill="1" applyBorder="1" applyAlignment="1">
      <alignment horizontal="center" vertical="top" wrapText="1"/>
    </xf>
    <xf numFmtId="0" fontId="0" fillId="5" borderId="1" xfId="0" applyFill="1" applyBorder="1"/>
    <xf numFmtId="0" fontId="1" fillId="6" borderId="1" xfId="0" applyFont="1" applyFill="1" applyBorder="1" applyAlignment="1">
      <alignment horizontal="center" vertical="top" wrapText="1"/>
    </xf>
    <xf numFmtId="0" fontId="0" fillId="6" borderId="1" xfId="0" applyFill="1" applyBorder="1"/>
    <xf numFmtId="0" fontId="2" fillId="0" borderId="1" xfId="0" applyFont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1" borderId="1" xfId="0" applyFill="1" applyBorder="1" applyAlignment="1">
      <alignment vertical="top"/>
    </xf>
    <xf numFmtId="0" fontId="0" fillId="5" borderId="0" xfId="0" applyFill="1"/>
    <xf numFmtId="0" fontId="1" fillId="11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12" borderId="1" xfId="0" applyFill="1" applyBorder="1"/>
    <xf numFmtId="0" fontId="0" fillId="13" borderId="1" xfId="0" applyFill="1" applyBorder="1" applyAlignment="1">
      <alignment vertical="top"/>
    </xf>
    <xf numFmtId="0" fontId="0" fillId="13" borderId="1" xfId="0" applyFill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2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3" fillId="11" borderId="1" xfId="0" applyFont="1" applyFill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7"/>
  <sheetViews>
    <sheetView tabSelected="1" workbookViewId="0">
      <selection activeCell="R5" sqref="R5"/>
    </sheetView>
  </sheetViews>
  <sheetFormatPr defaultRowHeight="14.4" x14ac:dyDescent="0.3"/>
  <cols>
    <col min="2" max="2" width="5.33203125" customWidth="1"/>
    <col min="3" max="3" width="32.6640625" customWidth="1"/>
    <col min="4" max="4" width="8.109375" customWidth="1"/>
    <col min="5" max="5" width="10.44140625" customWidth="1"/>
    <col min="6" max="6" width="10.33203125" customWidth="1"/>
    <col min="7" max="7" width="8.88671875" customWidth="1"/>
    <col min="8" max="8" width="16.44140625" customWidth="1"/>
  </cols>
  <sheetData>
    <row r="1" spans="2:13" x14ac:dyDescent="0.3">
      <c r="B1" s="50" t="s">
        <v>21</v>
      </c>
      <c r="C1" s="50"/>
    </row>
    <row r="2" spans="2:13" ht="30" customHeight="1" x14ac:dyDescent="0.3">
      <c r="B2" s="5" t="s">
        <v>0</v>
      </c>
      <c r="C2" s="6" t="s">
        <v>59</v>
      </c>
      <c r="D2" s="5" t="s">
        <v>1</v>
      </c>
      <c r="E2" s="7" t="s">
        <v>19</v>
      </c>
      <c r="F2" s="36" t="s">
        <v>22</v>
      </c>
      <c r="G2" s="8" t="s">
        <v>2</v>
      </c>
      <c r="H2" s="12" t="s">
        <v>58</v>
      </c>
      <c r="I2" s="14" t="s">
        <v>23</v>
      </c>
      <c r="J2" s="16" t="s">
        <v>24</v>
      </c>
      <c r="K2" s="18" t="s">
        <v>25</v>
      </c>
      <c r="L2" s="20" t="s">
        <v>26</v>
      </c>
      <c r="M2" s="20" t="s">
        <v>27</v>
      </c>
    </row>
    <row r="3" spans="2:13" ht="18" customHeight="1" x14ac:dyDescent="0.3">
      <c r="B3" s="9" t="s">
        <v>3</v>
      </c>
      <c r="C3" s="34" t="s">
        <v>4</v>
      </c>
      <c r="D3" s="10">
        <v>6</v>
      </c>
      <c r="E3" s="11">
        <v>575</v>
      </c>
      <c r="F3" s="22">
        <f>E3*1.21</f>
        <v>695.75</v>
      </c>
      <c r="G3" s="10">
        <v>200</v>
      </c>
      <c r="H3" s="13">
        <f>F3*G3</f>
        <v>139150</v>
      </c>
      <c r="I3" s="15">
        <f>H3*0.5</f>
        <v>69575</v>
      </c>
      <c r="J3" s="17">
        <f>H3*0.4</f>
        <v>55660</v>
      </c>
      <c r="K3" s="19">
        <f>H3*0.3</f>
        <v>41745</v>
      </c>
      <c r="L3" s="21">
        <f>H3*0.2</f>
        <v>27830</v>
      </c>
      <c r="M3" s="21">
        <f>H3*0.1</f>
        <v>13915</v>
      </c>
    </row>
    <row r="4" spans="2:13" x14ac:dyDescent="0.3">
      <c r="B4" s="1" t="s">
        <v>5</v>
      </c>
      <c r="C4" s="35" t="s">
        <v>4</v>
      </c>
      <c r="D4" s="2">
        <v>5</v>
      </c>
      <c r="E4" s="3">
        <v>540</v>
      </c>
      <c r="F4" s="22">
        <f t="shared" ref="F4:F16" si="0">E4*1.21</f>
        <v>653.4</v>
      </c>
      <c r="G4" s="4">
        <v>200</v>
      </c>
      <c r="H4" s="13">
        <f t="shared" ref="H4:H8" si="1">F4*G4</f>
        <v>130680</v>
      </c>
      <c r="I4" s="15">
        <f t="shared" ref="I4:I17" si="2">H4*0.5</f>
        <v>65340</v>
      </c>
      <c r="J4" s="17">
        <f t="shared" ref="J4:J8" si="3">H4*0.4</f>
        <v>52272</v>
      </c>
      <c r="K4" s="19">
        <f t="shared" ref="K4:K8" si="4">H4*0.3</f>
        <v>39204</v>
      </c>
      <c r="L4" s="21">
        <f t="shared" ref="L4:L8" si="5">H4*0.2</f>
        <v>26136</v>
      </c>
      <c r="M4" s="21">
        <f t="shared" ref="M4:M8" si="6">H4*0.1</f>
        <v>13068</v>
      </c>
    </row>
    <row r="5" spans="2:13" x14ac:dyDescent="0.3">
      <c r="B5" s="1" t="s">
        <v>6</v>
      </c>
      <c r="C5" s="35" t="s">
        <v>8</v>
      </c>
      <c r="D5" s="2">
        <v>6</v>
      </c>
      <c r="E5" s="3">
        <v>445</v>
      </c>
      <c r="F5" s="22">
        <f t="shared" si="0"/>
        <v>538.44999999999993</v>
      </c>
      <c r="G5" s="4">
        <v>200</v>
      </c>
      <c r="H5" s="13">
        <f t="shared" si="1"/>
        <v>107689.99999999999</v>
      </c>
      <c r="I5" s="15">
        <f t="shared" si="2"/>
        <v>53844.999999999993</v>
      </c>
      <c r="J5" s="17">
        <f t="shared" si="3"/>
        <v>43076</v>
      </c>
      <c r="K5" s="19">
        <f t="shared" si="4"/>
        <v>32306.999999999993</v>
      </c>
      <c r="L5" s="21">
        <f t="shared" si="5"/>
        <v>21538</v>
      </c>
      <c r="M5" s="21">
        <f t="shared" si="6"/>
        <v>10769</v>
      </c>
    </row>
    <row r="6" spans="2:13" x14ac:dyDescent="0.3">
      <c r="B6" s="1" t="s">
        <v>7</v>
      </c>
      <c r="C6" s="35" t="s">
        <v>8</v>
      </c>
      <c r="D6" s="2">
        <v>5</v>
      </c>
      <c r="E6" s="3">
        <v>410</v>
      </c>
      <c r="F6" s="22">
        <f t="shared" si="0"/>
        <v>496.09999999999997</v>
      </c>
      <c r="G6" s="4">
        <v>200</v>
      </c>
      <c r="H6" s="13">
        <f t="shared" si="1"/>
        <v>99220</v>
      </c>
      <c r="I6" s="15">
        <f t="shared" si="2"/>
        <v>49610</v>
      </c>
      <c r="J6" s="17">
        <f t="shared" si="3"/>
        <v>39688</v>
      </c>
      <c r="K6" s="19">
        <f t="shared" si="4"/>
        <v>29766</v>
      </c>
      <c r="L6" s="21">
        <f t="shared" si="5"/>
        <v>19844</v>
      </c>
      <c r="M6" s="21">
        <f t="shared" si="6"/>
        <v>9922</v>
      </c>
    </row>
    <row r="7" spans="2:13" x14ac:dyDescent="0.3">
      <c r="B7" s="1" t="s">
        <v>9</v>
      </c>
      <c r="C7" s="33" t="s">
        <v>54</v>
      </c>
      <c r="D7" s="31">
        <v>6</v>
      </c>
      <c r="E7" s="11">
        <v>315</v>
      </c>
      <c r="F7" s="22">
        <f t="shared" si="0"/>
        <v>381.15</v>
      </c>
      <c r="G7" s="4">
        <v>200</v>
      </c>
      <c r="H7" s="13">
        <f t="shared" si="1"/>
        <v>76230</v>
      </c>
      <c r="I7" s="15">
        <f t="shared" si="2"/>
        <v>38115</v>
      </c>
      <c r="J7" s="17">
        <f t="shared" si="3"/>
        <v>30492</v>
      </c>
      <c r="K7" s="19">
        <f t="shared" si="4"/>
        <v>22869</v>
      </c>
      <c r="L7" s="21">
        <f t="shared" si="5"/>
        <v>15246</v>
      </c>
      <c r="M7" s="21">
        <f t="shared" si="6"/>
        <v>7623</v>
      </c>
    </row>
    <row r="8" spans="2:13" x14ac:dyDescent="0.3">
      <c r="B8" s="1" t="s">
        <v>10</v>
      </c>
      <c r="C8" s="33" t="s">
        <v>54</v>
      </c>
      <c r="D8" s="31">
        <v>5</v>
      </c>
      <c r="E8" s="3">
        <v>275</v>
      </c>
      <c r="F8" s="22">
        <f t="shared" si="0"/>
        <v>332.75</v>
      </c>
      <c r="G8" s="4">
        <v>200</v>
      </c>
      <c r="H8" s="13">
        <f t="shared" si="1"/>
        <v>66550</v>
      </c>
      <c r="I8" s="15">
        <f t="shared" si="2"/>
        <v>33275</v>
      </c>
      <c r="J8" s="17">
        <f t="shared" si="3"/>
        <v>26620</v>
      </c>
      <c r="K8" s="19">
        <f t="shared" si="4"/>
        <v>19965</v>
      </c>
      <c r="L8" s="21">
        <f t="shared" si="5"/>
        <v>13310</v>
      </c>
      <c r="M8" s="21">
        <f t="shared" si="6"/>
        <v>6655</v>
      </c>
    </row>
    <row r="9" spans="2:13" x14ac:dyDescent="0.3">
      <c r="B9" s="1" t="s">
        <v>12</v>
      </c>
      <c r="C9" s="33" t="s">
        <v>11</v>
      </c>
      <c r="D9" s="2">
        <v>6</v>
      </c>
      <c r="E9" s="11">
        <v>315</v>
      </c>
      <c r="F9" s="22">
        <f t="shared" si="0"/>
        <v>381.15</v>
      </c>
      <c r="G9" s="4">
        <v>200</v>
      </c>
      <c r="H9" s="13">
        <f t="shared" ref="H9:H17" si="7">F9*G9</f>
        <v>76230</v>
      </c>
      <c r="I9" s="15">
        <f t="shared" si="2"/>
        <v>38115</v>
      </c>
      <c r="J9" s="17">
        <f t="shared" ref="J9:J17" si="8">H9*0.4</f>
        <v>30492</v>
      </c>
      <c r="K9" s="19">
        <f t="shared" ref="K9:K17" si="9">H9*0.3</f>
        <v>22869</v>
      </c>
      <c r="L9" s="21">
        <f t="shared" ref="L9:L17" si="10">H9*0.2</f>
        <v>15246</v>
      </c>
      <c r="M9" s="21">
        <f t="shared" ref="M9:M17" si="11">H9*0.1</f>
        <v>7623</v>
      </c>
    </row>
    <row r="10" spans="2:13" x14ac:dyDescent="0.3">
      <c r="B10" s="1" t="s">
        <v>13</v>
      </c>
      <c r="C10" s="33" t="s">
        <v>11</v>
      </c>
      <c r="D10" s="2">
        <v>5</v>
      </c>
      <c r="E10" s="3">
        <v>280</v>
      </c>
      <c r="F10" s="22">
        <f t="shared" si="0"/>
        <v>338.8</v>
      </c>
      <c r="G10" s="4">
        <v>200</v>
      </c>
      <c r="H10" s="13">
        <f t="shared" si="7"/>
        <v>67760</v>
      </c>
      <c r="I10" s="15">
        <f t="shared" si="2"/>
        <v>33880</v>
      </c>
      <c r="J10" s="17">
        <f t="shared" si="8"/>
        <v>27104</v>
      </c>
      <c r="K10" s="19">
        <f t="shared" si="9"/>
        <v>20328</v>
      </c>
      <c r="L10" s="21">
        <f t="shared" si="10"/>
        <v>13552</v>
      </c>
      <c r="M10" s="21">
        <f t="shared" si="11"/>
        <v>6776</v>
      </c>
    </row>
    <row r="11" spans="2:13" ht="15.75" customHeight="1" x14ac:dyDescent="0.3">
      <c r="B11" s="1" t="s">
        <v>14</v>
      </c>
      <c r="C11" s="27" t="s">
        <v>52</v>
      </c>
      <c r="D11" s="2">
        <v>6</v>
      </c>
      <c r="E11" s="11">
        <v>190</v>
      </c>
      <c r="F11" s="22">
        <f t="shared" si="0"/>
        <v>229.9</v>
      </c>
      <c r="G11" s="4">
        <v>200</v>
      </c>
      <c r="H11" s="13">
        <f t="shared" si="7"/>
        <v>45980</v>
      </c>
      <c r="I11" s="15">
        <f t="shared" si="2"/>
        <v>22990</v>
      </c>
      <c r="J11" s="17">
        <f t="shared" si="8"/>
        <v>18392</v>
      </c>
      <c r="K11" s="19">
        <f t="shared" si="9"/>
        <v>13794</v>
      </c>
      <c r="L11" s="21">
        <f t="shared" si="10"/>
        <v>9196</v>
      </c>
      <c r="M11" s="21">
        <f t="shared" si="11"/>
        <v>4598</v>
      </c>
    </row>
    <row r="12" spans="2:13" x14ac:dyDescent="0.3">
      <c r="B12" s="9" t="s">
        <v>15</v>
      </c>
      <c r="C12" s="27" t="s">
        <v>52</v>
      </c>
      <c r="D12" s="2">
        <v>5</v>
      </c>
      <c r="E12" s="3">
        <v>160</v>
      </c>
      <c r="F12" s="22">
        <f t="shared" si="0"/>
        <v>193.6</v>
      </c>
      <c r="G12" s="4">
        <v>200</v>
      </c>
      <c r="H12" s="13">
        <f t="shared" si="7"/>
        <v>38720</v>
      </c>
      <c r="I12" s="15">
        <f t="shared" si="2"/>
        <v>19360</v>
      </c>
      <c r="J12" s="17">
        <f t="shared" si="8"/>
        <v>15488</v>
      </c>
      <c r="K12" s="19">
        <f t="shared" si="9"/>
        <v>11616</v>
      </c>
      <c r="L12" s="21">
        <f t="shared" si="10"/>
        <v>7744</v>
      </c>
      <c r="M12" s="21">
        <f t="shared" si="11"/>
        <v>3872</v>
      </c>
    </row>
    <row r="13" spans="2:13" x14ac:dyDescent="0.3">
      <c r="B13" s="1" t="s">
        <v>17</v>
      </c>
      <c r="C13" s="27" t="s">
        <v>52</v>
      </c>
      <c r="D13" s="2">
        <v>4</v>
      </c>
      <c r="E13" s="3">
        <v>130</v>
      </c>
      <c r="F13" s="22">
        <f t="shared" si="0"/>
        <v>157.29999999999998</v>
      </c>
      <c r="G13" s="10">
        <v>200</v>
      </c>
      <c r="H13" s="13">
        <f t="shared" si="7"/>
        <v>31459.999999999996</v>
      </c>
      <c r="I13" s="15">
        <f t="shared" si="2"/>
        <v>15729.999999999998</v>
      </c>
      <c r="J13" s="17">
        <f t="shared" si="8"/>
        <v>12584</v>
      </c>
      <c r="K13" s="19">
        <f t="shared" si="9"/>
        <v>9437.9999999999982</v>
      </c>
      <c r="L13" s="21">
        <f t="shared" si="10"/>
        <v>6292</v>
      </c>
      <c r="M13" s="21">
        <f t="shared" si="11"/>
        <v>3146</v>
      </c>
    </row>
    <row r="14" spans="2:13" x14ac:dyDescent="0.3">
      <c r="B14" s="1" t="s">
        <v>18</v>
      </c>
      <c r="C14" s="28" t="s">
        <v>16</v>
      </c>
      <c r="D14" s="10">
        <v>6</v>
      </c>
      <c r="E14" s="11">
        <v>150</v>
      </c>
      <c r="F14" s="22">
        <f t="shared" si="0"/>
        <v>181.5</v>
      </c>
      <c r="G14" s="4">
        <v>200</v>
      </c>
      <c r="H14" s="13">
        <f t="shared" si="7"/>
        <v>36300</v>
      </c>
      <c r="I14" s="15">
        <f t="shared" si="2"/>
        <v>18150</v>
      </c>
      <c r="J14" s="17">
        <f t="shared" si="8"/>
        <v>14520</v>
      </c>
      <c r="K14" s="19">
        <f t="shared" si="9"/>
        <v>10890</v>
      </c>
      <c r="L14" s="21">
        <f t="shared" si="10"/>
        <v>7260</v>
      </c>
      <c r="M14" s="21">
        <f t="shared" si="11"/>
        <v>3630</v>
      </c>
    </row>
    <row r="15" spans="2:13" x14ac:dyDescent="0.3">
      <c r="B15" s="1" t="s">
        <v>53</v>
      </c>
      <c r="C15" s="27" t="s">
        <v>16</v>
      </c>
      <c r="D15" s="2">
        <v>5</v>
      </c>
      <c r="E15" s="3">
        <v>125</v>
      </c>
      <c r="F15" s="22">
        <f t="shared" si="0"/>
        <v>151.25</v>
      </c>
      <c r="G15" s="4">
        <v>200</v>
      </c>
      <c r="H15" s="13">
        <f t="shared" si="7"/>
        <v>30250</v>
      </c>
      <c r="I15" s="15">
        <f t="shared" si="2"/>
        <v>15125</v>
      </c>
      <c r="J15" s="17">
        <f t="shared" si="8"/>
        <v>12100</v>
      </c>
      <c r="K15" s="19">
        <f t="shared" si="9"/>
        <v>9075</v>
      </c>
      <c r="L15" s="21">
        <f t="shared" si="10"/>
        <v>6050</v>
      </c>
      <c r="M15" s="21">
        <f t="shared" si="11"/>
        <v>3025</v>
      </c>
    </row>
    <row r="16" spans="2:13" x14ac:dyDescent="0.3">
      <c r="B16" s="1" t="s">
        <v>56</v>
      </c>
      <c r="C16" s="27" t="s">
        <v>16</v>
      </c>
      <c r="D16" s="2">
        <v>4</v>
      </c>
      <c r="E16" s="3">
        <v>100</v>
      </c>
      <c r="F16" s="22">
        <f t="shared" si="0"/>
        <v>121</v>
      </c>
      <c r="G16" s="4">
        <v>200</v>
      </c>
      <c r="H16" s="13">
        <f t="shared" si="7"/>
        <v>24200</v>
      </c>
      <c r="I16" s="15">
        <f t="shared" si="2"/>
        <v>12100</v>
      </c>
      <c r="J16" s="17">
        <f t="shared" si="8"/>
        <v>9680</v>
      </c>
      <c r="K16" s="19">
        <f t="shared" si="9"/>
        <v>7260</v>
      </c>
      <c r="L16" s="21">
        <f t="shared" si="10"/>
        <v>4840</v>
      </c>
      <c r="M16" s="21">
        <f t="shared" si="11"/>
        <v>2420</v>
      </c>
    </row>
    <row r="17" spans="2:13" x14ac:dyDescent="0.3">
      <c r="B17" s="1" t="s">
        <v>55</v>
      </c>
      <c r="C17" s="37" t="s">
        <v>57</v>
      </c>
      <c r="D17" s="38"/>
      <c r="E17" s="39">
        <v>50</v>
      </c>
      <c r="F17" s="39">
        <f>E17*1.21</f>
        <v>60.5</v>
      </c>
      <c r="G17" s="37">
        <v>200</v>
      </c>
      <c r="H17" s="40">
        <f t="shared" si="7"/>
        <v>12100</v>
      </c>
      <c r="I17" s="41">
        <f t="shared" si="2"/>
        <v>6050</v>
      </c>
      <c r="J17" s="42">
        <f t="shared" si="8"/>
        <v>4840</v>
      </c>
      <c r="K17" s="43">
        <f t="shared" si="9"/>
        <v>3630</v>
      </c>
      <c r="L17" s="44">
        <f t="shared" si="10"/>
        <v>2420</v>
      </c>
      <c r="M17" s="44">
        <f t="shared" si="11"/>
        <v>1210</v>
      </c>
    </row>
  </sheetData>
  <mergeCells count="1">
    <mergeCell ref="B1:C1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7"/>
  <sheetViews>
    <sheetView workbookViewId="0">
      <selection activeCell="G13" sqref="G13"/>
    </sheetView>
  </sheetViews>
  <sheetFormatPr defaultRowHeight="14.4" x14ac:dyDescent="0.3"/>
  <cols>
    <col min="2" max="2" width="5.33203125" customWidth="1"/>
    <col min="3" max="3" width="32" customWidth="1"/>
    <col min="4" max="4" width="8.109375" customWidth="1"/>
    <col min="5" max="5" width="10.5546875" customWidth="1"/>
    <col min="6" max="6" width="9.6640625" customWidth="1"/>
    <col min="7" max="7" width="11.6640625" customWidth="1"/>
    <col min="8" max="8" width="17.44140625" customWidth="1"/>
  </cols>
  <sheetData>
    <row r="1" spans="2:13" x14ac:dyDescent="0.3">
      <c r="B1" s="50" t="s">
        <v>20</v>
      </c>
      <c r="C1" s="50"/>
    </row>
    <row r="2" spans="2:13" ht="27.75" customHeight="1" x14ac:dyDescent="0.3">
      <c r="B2" s="5" t="s">
        <v>0</v>
      </c>
      <c r="C2" s="6" t="s">
        <v>59</v>
      </c>
      <c r="D2" s="5" t="s">
        <v>1</v>
      </c>
      <c r="E2" s="7" t="s">
        <v>19</v>
      </c>
      <c r="F2" s="36" t="s">
        <v>22</v>
      </c>
      <c r="G2" s="8" t="s">
        <v>2</v>
      </c>
      <c r="H2" s="12" t="s">
        <v>58</v>
      </c>
      <c r="I2" s="14" t="s">
        <v>23</v>
      </c>
      <c r="J2" s="16" t="s">
        <v>24</v>
      </c>
      <c r="K2" s="18" t="s">
        <v>25</v>
      </c>
      <c r="L2" s="20" t="s">
        <v>26</v>
      </c>
      <c r="M2" s="30" t="s">
        <v>27</v>
      </c>
    </row>
    <row r="3" spans="2:13" x14ac:dyDescent="0.3">
      <c r="B3" s="9" t="s">
        <v>3</v>
      </c>
      <c r="C3" s="34" t="s">
        <v>4</v>
      </c>
      <c r="D3" s="10">
        <v>6</v>
      </c>
      <c r="E3" s="11">
        <v>600</v>
      </c>
      <c r="F3" s="48">
        <f>E3*1.21</f>
        <v>726</v>
      </c>
      <c r="G3" s="10">
        <v>200</v>
      </c>
      <c r="H3" s="13">
        <f>F3*G3</f>
        <v>145200</v>
      </c>
      <c r="I3" s="15">
        <f>H3*0.5</f>
        <v>72600</v>
      </c>
      <c r="J3" s="17">
        <f>H3*0.4</f>
        <v>58080</v>
      </c>
      <c r="K3" s="19">
        <f>H3*0.3</f>
        <v>43560</v>
      </c>
      <c r="L3" s="21">
        <f>H3*0.2</f>
        <v>29040</v>
      </c>
      <c r="M3" s="27">
        <f>H3*0.1</f>
        <v>14520</v>
      </c>
    </row>
    <row r="4" spans="2:13" x14ac:dyDescent="0.3">
      <c r="B4" s="1" t="s">
        <v>5</v>
      </c>
      <c r="C4" s="35" t="s">
        <v>4</v>
      </c>
      <c r="D4" s="2">
        <v>5</v>
      </c>
      <c r="E4" s="3">
        <v>560</v>
      </c>
      <c r="F4" s="48">
        <f t="shared" ref="F4:F8" si="0">E4*1.21</f>
        <v>677.6</v>
      </c>
      <c r="G4" s="4">
        <v>200</v>
      </c>
      <c r="H4" s="13">
        <f t="shared" ref="H4:H8" si="1">F4*G4</f>
        <v>135520</v>
      </c>
      <c r="I4" s="15">
        <f t="shared" ref="I4:I8" si="2">H4*0.5</f>
        <v>67760</v>
      </c>
      <c r="J4" s="17">
        <f t="shared" ref="J4:J8" si="3">H4*0.4</f>
        <v>54208</v>
      </c>
      <c r="K4" s="19">
        <f t="shared" ref="K4:K8" si="4">H4*0.3</f>
        <v>40656</v>
      </c>
      <c r="L4" s="21">
        <f t="shared" ref="L4:L8" si="5">H4*0.2</f>
        <v>27104</v>
      </c>
      <c r="M4" s="27">
        <f t="shared" ref="M4:M8" si="6">H4*0.1</f>
        <v>13552</v>
      </c>
    </row>
    <row r="5" spans="2:13" x14ac:dyDescent="0.3">
      <c r="B5" s="1" t="s">
        <v>6</v>
      </c>
      <c r="C5" s="35" t="s">
        <v>8</v>
      </c>
      <c r="D5" s="2">
        <v>6</v>
      </c>
      <c r="E5" s="3">
        <v>470</v>
      </c>
      <c r="F5" s="48">
        <f t="shared" si="0"/>
        <v>568.69999999999993</v>
      </c>
      <c r="G5" s="4">
        <v>200</v>
      </c>
      <c r="H5" s="13">
        <f t="shared" si="1"/>
        <v>113739.99999999999</v>
      </c>
      <c r="I5" s="15">
        <f t="shared" si="2"/>
        <v>56869.999999999993</v>
      </c>
      <c r="J5" s="17">
        <f t="shared" si="3"/>
        <v>45496</v>
      </c>
      <c r="K5" s="19">
        <f t="shared" si="4"/>
        <v>34121.999999999993</v>
      </c>
      <c r="L5" s="21">
        <f t="shared" si="5"/>
        <v>22748</v>
      </c>
      <c r="M5" s="27">
        <f t="shared" si="6"/>
        <v>11374</v>
      </c>
    </row>
    <row r="6" spans="2:13" x14ac:dyDescent="0.3">
      <c r="B6" s="1" t="s">
        <v>7</v>
      </c>
      <c r="C6" s="35" t="s">
        <v>8</v>
      </c>
      <c r="D6" s="2">
        <v>5</v>
      </c>
      <c r="E6" s="3">
        <v>430</v>
      </c>
      <c r="F6" s="48">
        <f t="shared" si="0"/>
        <v>520.29999999999995</v>
      </c>
      <c r="G6" s="4">
        <v>200</v>
      </c>
      <c r="H6" s="13">
        <f t="shared" si="1"/>
        <v>104059.99999999999</v>
      </c>
      <c r="I6" s="15">
        <f t="shared" si="2"/>
        <v>52029.999999999993</v>
      </c>
      <c r="J6" s="17">
        <f t="shared" si="3"/>
        <v>41624</v>
      </c>
      <c r="K6" s="19">
        <f t="shared" si="4"/>
        <v>31217.999999999993</v>
      </c>
      <c r="L6" s="21">
        <f t="shared" si="5"/>
        <v>20812</v>
      </c>
      <c r="M6" s="27">
        <f t="shared" si="6"/>
        <v>10406</v>
      </c>
    </row>
    <row r="7" spans="2:13" x14ac:dyDescent="0.3">
      <c r="B7" s="1" t="s">
        <v>9</v>
      </c>
      <c r="C7" s="33" t="s">
        <v>54</v>
      </c>
      <c r="D7" s="31">
        <v>6</v>
      </c>
      <c r="E7" s="4">
        <v>340</v>
      </c>
      <c r="F7" s="48">
        <f t="shared" si="0"/>
        <v>411.4</v>
      </c>
      <c r="G7" s="4">
        <v>200</v>
      </c>
      <c r="H7" s="32">
        <f t="shared" si="1"/>
        <v>82280</v>
      </c>
      <c r="I7" s="15">
        <f t="shared" si="2"/>
        <v>41140</v>
      </c>
      <c r="J7" s="17">
        <f t="shared" si="3"/>
        <v>32912</v>
      </c>
      <c r="K7" s="29">
        <f t="shared" si="4"/>
        <v>24684</v>
      </c>
      <c r="L7" s="21">
        <f t="shared" si="5"/>
        <v>16456</v>
      </c>
      <c r="M7" s="27">
        <f t="shared" si="6"/>
        <v>8228</v>
      </c>
    </row>
    <row r="8" spans="2:13" x14ac:dyDescent="0.3">
      <c r="B8" s="1" t="s">
        <v>10</v>
      </c>
      <c r="C8" s="33" t="s">
        <v>54</v>
      </c>
      <c r="D8" s="31">
        <v>5</v>
      </c>
      <c r="E8" s="4">
        <v>310</v>
      </c>
      <c r="F8" s="48">
        <f t="shared" si="0"/>
        <v>375.09999999999997</v>
      </c>
      <c r="G8" s="4">
        <v>200</v>
      </c>
      <c r="H8" s="32">
        <f t="shared" si="1"/>
        <v>75020</v>
      </c>
      <c r="I8" s="15">
        <f t="shared" si="2"/>
        <v>37510</v>
      </c>
      <c r="J8" s="17">
        <f t="shared" si="3"/>
        <v>30008</v>
      </c>
      <c r="K8" s="19">
        <f t="shared" si="4"/>
        <v>22506</v>
      </c>
      <c r="L8" s="21">
        <f t="shared" si="5"/>
        <v>15004</v>
      </c>
      <c r="M8" s="27">
        <f t="shared" si="6"/>
        <v>7502</v>
      </c>
    </row>
    <row r="9" spans="2:13" x14ac:dyDescent="0.3">
      <c r="B9" s="1" t="s">
        <v>12</v>
      </c>
      <c r="C9" s="33" t="s">
        <v>11</v>
      </c>
      <c r="D9" s="2">
        <v>6</v>
      </c>
      <c r="E9" s="11">
        <v>340</v>
      </c>
      <c r="F9" s="48">
        <f t="shared" ref="F9:F17" si="7">E9*1.21</f>
        <v>411.4</v>
      </c>
      <c r="G9" s="4">
        <v>200</v>
      </c>
      <c r="H9" s="13">
        <f t="shared" ref="H9:H17" si="8">F9*G9</f>
        <v>82280</v>
      </c>
      <c r="I9" s="15">
        <f t="shared" ref="I9:I17" si="9">H9*0.5</f>
        <v>41140</v>
      </c>
      <c r="J9" s="17">
        <f t="shared" ref="J9:J17" si="10">H9*0.4</f>
        <v>32912</v>
      </c>
      <c r="K9" s="19">
        <f t="shared" ref="K9:K17" si="11">H9*0.3</f>
        <v>24684</v>
      </c>
      <c r="L9" s="21">
        <f t="shared" ref="L9:L17" si="12">H9*0.2</f>
        <v>16456</v>
      </c>
      <c r="M9" s="27">
        <f t="shared" ref="M9:M17" si="13">H9*0.1</f>
        <v>8228</v>
      </c>
    </row>
    <row r="10" spans="2:13" x14ac:dyDescent="0.3">
      <c r="B10" s="1" t="s">
        <v>13</v>
      </c>
      <c r="C10" s="33" t="s">
        <v>11</v>
      </c>
      <c r="D10" s="2">
        <v>5</v>
      </c>
      <c r="E10" s="3">
        <v>300</v>
      </c>
      <c r="F10" s="48">
        <f t="shared" si="7"/>
        <v>363</v>
      </c>
      <c r="G10" s="4">
        <v>200</v>
      </c>
      <c r="H10" s="13">
        <f t="shared" si="8"/>
        <v>72600</v>
      </c>
      <c r="I10" s="15">
        <f t="shared" si="9"/>
        <v>36300</v>
      </c>
      <c r="J10" s="17">
        <f t="shared" si="10"/>
        <v>29040</v>
      </c>
      <c r="K10" s="19">
        <f t="shared" si="11"/>
        <v>21780</v>
      </c>
      <c r="L10" s="21">
        <f t="shared" si="12"/>
        <v>14520</v>
      </c>
      <c r="M10" s="27">
        <f t="shared" si="13"/>
        <v>7260</v>
      </c>
    </row>
    <row r="11" spans="2:13" x14ac:dyDescent="0.3">
      <c r="B11" s="1" t="s">
        <v>14</v>
      </c>
      <c r="C11" s="27" t="s">
        <v>52</v>
      </c>
      <c r="D11" s="2">
        <v>6</v>
      </c>
      <c r="E11" s="3">
        <v>210</v>
      </c>
      <c r="F11" s="48">
        <f t="shared" si="7"/>
        <v>254.1</v>
      </c>
      <c r="G11" s="4">
        <v>200</v>
      </c>
      <c r="H11" s="13">
        <f t="shared" si="8"/>
        <v>50820</v>
      </c>
      <c r="I11" s="15">
        <f t="shared" si="9"/>
        <v>25410</v>
      </c>
      <c r="J11" s="17">
        <f t="shared" si="10"/>
        <v>20328</v>
      </c>
      <c r="K11" s="19">
        <f t="shared" si="11"/>
        <v>15246</v>
      </c>
      <c r="L11" s="21">
        <f t="shared" si="12"/>
        <v>10164</v>
      </c>
      <c r="M11" s="27">
        <f t="shared" si="13"/>
        <v>5082</v>
      </c>
    </row>
    <row r="12" spans="2:13" x14ac:dyDescent="0.3">
      <c r="B12" s="9" t="s">
        <v>15</v>
      </c>
      <c r="C12" s="27" t="s">
        <v>52</v>
      </c>
      <c r="D12" s="2">
        <v>5</v>
      </c>
      <c r="E12" s="3">
        <v>180</v>
      </c>
      <c r="F12" s="48">
        <f t="shared" si="7"/>
        <v>217.79999999999998</v>
      </c>
      <c r="G12" s="4">
        <v>190</v>
      </c>
      <c r="H12" s="13">
        <f t="shared" si="8"/>
        <v>41382</v>
      </c>
      <c r="I12" s="15">
        <f t="shared" si="9"/>
        <v>20691</v>
      </c>
      <c r="J12" s="17">
        <f t="shared" si="10"/>
        <v>16552.8</v>
      </c>
      <c r="K12" s="19">
        <f t="shared" si="11"/>
        <v>12414.6</v>
      </c>
      <c r="L12" s="21">
        <f t="shared" si="12"/>
        <v>8276.4</v>
      </c>
      <c r="M12" s="27">
        <f t="shared" si="13"/>
        <v>4138.2</v>
      </c>
    </row>
    <row r="13" spans="2:13" x14ac:dyDescent="0.3">
      <c r="B13" s="1" t="s">
        <v>17</v>
      </c>
      <c r="C13" s="27" t="s">
        <v>52</v>
      </c>
      <c r="D13" s="2">
        <v>4</v>
      </c>
      <c r="E13" s="3">
        <v>140</v>
      </c>
      <c r="F13" s="48">
        <f t="shared" si="7"/>
        <v>169.4</v>
      </c>
      <c r="G13" s="10">
        <v>400</v>
      </c>
      <c r="H13" s="13">
        <f t="shared" si="8"/>
        <v>67760</v>
      </c>
      <c r="I13" s="15">
        <f t="shared" si="9"/>
        <v>33880</v>
      </c>
      <c r="J13" s="17">
        <f t="shared" si="10"/>
        <v>27104</v>
      </c>
      <c r="K13" s="19">
        <f t="shared" si="11"/>
        <v>20328</v>
      </c>
      <c r="L13" s="21">
        <f t="shared" si="12"/>
        <v>13552</v>
      </c>
      <c r="M13" s="27">
        <f t="shared" si="13"/>
        <v>6776</v>
      </c>
    </row>
    <row r="14" spans="2:13" x14ac:dyDescent="0.3">
      <c r="B14" s="1" t="s">
        <v>18</v>
      </c>
      <c r="C14" s="28" t="s">
        <v>16</v>
      </c>
      <c r="D14" s="10">
        <v>6</v>
      </c>
      <c r="E14" s="11">
        <v>190</v>
      </c>
      <c r="F14" s="48">
        <f t="shared" si="7"/>
        <v>229.9</v>
      </c>
      <c r="G14" s="4">
        <v>200</v>
      </c>
      <c r="H14" s="13">
        <f t="shared" si="8"/>
        <v>45980</v>
      </c>
      <c r="I14" s="15">
        <f t="shared" si="9"/>
        <v>22990</v>
      </c>
      <c r="J14" s="17">
        <f t="shared" si="10"/>
        <v>18392</v>
      </c>
      <c r="K14" s="19">
        <f t="shared" si="11"/>
        <v>13794</v>
      </c>
      <c r="L14" s="21">
        <f t="shared" si="12"/>
        <v>9196</v>
      </c>
      <c r="M14" s="27">
        <f t="shared" si="13"/>
        <v>4598</v>
      </c>
    </row>
    <row r="15" spans="2:13" x14ac:dyDescent="0.3">
      <c r="B15" s="1" t="s">
        <v>53</v>
      </c>
      <c r="C15" s="27" t="s">
        <v>16</v>
      </c>
      <c r="D15" s="2">
        <v>5</v>
      </c>
      <c r="E15" s="3">
        <v>160</v>
      </c>
      <c r="F15" s="48">
        <f t="shared" si="7"/>
        <v>193.6</v>
      </c>
      <c r="G15" s="4">
        <v>200</v>
      </c>
      <c r="H15" s="13">
        <f t="shared" si="8"/>
        <v>38720</v>
      </c>
      <c r="I15" s="15">
        <f t="shared" si="9"/>
        <v>19360</v>
      </c>
      <c r="J15" s="17">
        <f t="shared" si="10"/>
        <v>15488</v>
      </c>
      <c r="K15" s="19">
        <f t="shared" si="11"/>
        <v>11616</v>
      </c>
      <c r="L15" s="21">
        <f t="shared" si="12"/>
        <v>7744</v>
      </c>
      <c r="M15" s="27">
        <f t="shared" si="13"/>
        <v>3872</v>
      </c>
    </row>
    <row r="16" spans="2:13" x14ac:dyDescent="0.3">
      <c r="B16" s="1" t="s">
        <v>56</v>
      </c>
      <c r="C16" s="27" t="s">
        <v>16</v>
      </c>
      <c r="D16" s="2">
        <v>4</v>
      </c>
      <c r="E16" s="3">
        <v>125</v>
      </c>
      <c r="F16" s="48">
        <f t="shared" si="7"/>
        <v>151.25</v>
      </c>
      <c r="G16" s="4">
        <v>200</v>
      </c>
      <c r="H16" s="13">
        <f t="shared" si="8"/>
        <v>30250</v>
      </c>
      <c r="I16" s="15">
        <f t="shared" si="9"/>
        <v>15125</v>
      </c>
      <c r="J16" s="17">
        <f t="shared" si="10"/>
        <v>12100</v>
      </c>
      <c r="K16" s="19">
        <f t="shared" si="11"/>
        <v>9075</v>
      </c>
      <c r="L16" s="21">
        <f t="shared" si="12"/>
        <v>6050</v>
      </c>
      <c r="M16" s="27">
        <f t="shared" si="13"/>
        <v>3025</v>
      </c>
    </row>
    <row r="17" spans="2:13" x14ac:dyDescent="0.3">
      <c r="B17" s="1" t="s">
        <v>55</v>
      </c>
      <c r="C17" s="37" t="s">
        <v>57</v>
      </c>
      <c r="D17" s="38"/>
      <c r="E17" s="39">
        <v>40</v>
      </c>
      <c r="F17" s="49">
        <f t="shared" si="7"/>
        <v>48.4</v>
      </c>
      <c r="G17" s="46">
        <v>200</v>
      </c>
      <c r="H17" s="47">
        <f t="shared" si="8"/>
        <v>9680</v>
      </c>
      <c r="I17" s="41">
        <f t="shared" si="9"/>
        <v>4840</v>
      </c>
      <c r="J17" s="42">
        <f t="shared" si="10"/>
        <v>3872</v>
      </c>
      <c r="K17" s="43">
        <f t="shared" si="11"/>
        <v>2904</v>
      </c>
      <c r="L17" s="44">
        <f t="shared" si="12"/>
        <v>1936</v>
      </c>
      <c r="M17" s="45">
        <f t="shared" si="13"/>
        <v>968</v>
      </c>
    </row>
  </sheetData>
  <mergeCells count="1">
    <mergeCell ref="B1:C1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65ABA-22B2-4231-9DA6-6665B8CBCAA4}">
  <dimension ref="A1:L22"/>
  <sheetViews>
    <sheetView workbookViewId="0">
      <selection activeCell="L12" sqref="L12"/>
    </sheetView>
  </sheetViews>
  <sheetFormatPr defaultRowHeight="14.4" x14ac:dyDescent="0.3"/>
  <cols>
    <col min="1" max="1" width="29.33203125" customWidth="1"/>
  </cols>
  <sheetData>
    <row r="1" spans="1:12" x14ac:dyDescent="0.3">
      <c r="A1" s="22" t="s">
        <v>28</v>
      </c>
      <c r="B1" t="s">
        <v>50</v>
      </c>
      <c r="C1" s="22" t="s">
        <v>30</v>
      </c>
      <c r="D1" s="22" t="s">
        <v>31</v>
      </c>
      <c r="E1" s="22" t="s">
        <v>32</v>
      </c>
      <c r="F1" s="22" t="s">
        <v>41</v>
      </c>
      <c r="G1" s="22" t="s">
        <v>42</v>
      </c>
      <c r="H1" s="22" t="s">
        <v>45</v>
      </c>
      <c r="I1" s="22" t="s">
        <v>46</v>
      </c>
      <c r="J1" s="22" t="s">
        <v>47</v>
      </c>
      <c r="K1" s="22" t="s">
        <v>48</v>
      </c>
      <c r="L1" s="22" t="s">
        <v>49</v>
      </c>
    </row>
    <row r="2" spans="1:12" x14ac:dyDescent="0.3">
      <c r="A2" s="24" t="s">
        <v>29</v>
      </c>
      <c r="B2" s="24">
        <v>3</v>
      </c>
      <c r="C2" s="24">
        <v>3</v>
      </c>
      <c r="D2" s="24">
        <v>2</v>
      </c>
      <c r="E2" s="24">
        <v>1</v>
      </c>
      <c r="F2" s="1"/>
      <c r="G2" s="1"/>
      <c r="H2" s="1"/>
      <c r="I2" s="1"/>
      <c r="J2" s="1"/>
      <c r="K2" s="1"/>
      <c r="L2" s="1"/>
    </row>
    <row r="3" spans="1:12" x14ac:dyDescent="0.3">
      <c r="A3" s="1" t="s">
        <v>33</v>
      </c>
      <c r="B3" s="1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">
      <c r="A4" s="1" t="s">
        <v>34</v>
      </c>
      <c r="B4" s="1">
        <v>1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1" t="s">
        <v>35</v>
      </c>
      <c r="B5" s="1">
        <v>1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3">
      <c r="A6" s="1" t="s">
        <v>36</v>
      </c>
      <c r="B6" s="1">
        <v>1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3">
      <c r="A7" s="1" t="s">
        <v>37</v>
      </c>
      <c r="B7" s="1">
        <v>1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3">
      <c r="A8" s="1" t="s">
        <v>38</v>
      </c>
      <c r="B8" s="1">
        <v>1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3">
      <c r="A9" s="1" t="s">
        <v>39</v>
      </c>
      <c r="B9" s="1">
        <v>1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3">
      <c r="A10" s="1" t="s">
        <v>40</v>
      </c>
      <c r="B10" s="1">
        <v>1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3">
      <c r="A11" s="21" t="s">
        <v>43</v>
      </c>
      <c r="B11" s="21">
        <v>4</v>
      </c>
      <c r="C11" s="25"/>
      <c r="D11" s="25"/>
      <c r="E11" s="25"/>
      <c r="F11" s="21">
        <v>4</v>
      </c>
      <c r="G11" s="21">
        <v>2</v>
      </c>
      <c r="H11" s="25"/>
      <c r="I11" s="25"/>
      <c r="J11" s="25"/>
      <c r="K11" s="25"/>
      <c r="L11" s="25"/>
    </row>
    <row r="12" spans="1:12" x14ac:dyDescent="0.3">
      <c r="A12" s="26" t="s">
        <v>44</v>
      </c>
      <c r="B12" s="26">
        <v>6</v>
      </c>
      <c r="C12" s="25"/>
      <c r="D12" s="25"/>
      <c r="E12" s="25"/>
      <c r="F12" s="25"/>
      <c r="G12" s="25"/>
      <c r="H12" s="26">
        <v>6</v>
      </c>
      <c r="I12" s="26">
        <v>5</v>
      </c>
      <c r="J12" s="26">
        <v>4</v>
      </c>
      <c r="K12" s="26">
        <v>3</v>
      </c>
      <c r="L12" s="26">
        <v>2</v>
      </c>
    </row>
    <row r="13" spans="1:12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23" t="s">
        <v>51</v>
      </c>
      <c r="B22" s="23">
        <f>SUM(B2:B21)</f>
        <v>21</v>
      </c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6 cm asfaltas</vt:lpstr>
      <vt:lpstr>8 cm asfaltas</vt:lpstr>
      <vt:lpstr>Balu skaiciuokle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Neringa</dc:creator>
  <cp:lastModifiedBy>Meras</cp:lastModifiedBy>
  <cp:lastPrinted>2019-08-09T04:35:01Z</cp:lastPrinted>
  <dcterms:created xsi:type="dcterms:W3CDTF">2019-08-05T10:29:11Z</dcterms:created>
  <dcterms:modified xsi:type="dcterms:W3CDTF">2020-10-16T07:55:37Z</dcterms:modified>
</cp:coreProperties>
</file>